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0" yWindow="-30" windowWidth="13395" windowHeight="12075"/>
  </bookViews>
  <sheets>
    <sheet name="Q4 2019 Transactions" sheetId="5" r:id="rId1"/>
    <sheet name="Q4 2019 Open Interest" sheetId="6" r:id="rId2"/>
  </sheets>
  <calcPr calcId="145621"/>
</workbook>
</file>

<file path=xl/calcChain.xml><?xml version="1.0" encoding="utf-8"?>
<calcChain xmlns="http://schemas.openxmlformats.org/spreadsheetml/2006/main">
  <c r="B48" i="5" l="1"/>
  <c r="B41" i="6"/>
  <c r="B24" i="6" l="1"/>
  <c r="B15" i="6"/>
  <c r="B31" i="5"/>
  <c r="C31" i="5"/>
  <c r="B24" i="5"/>
  <c r="B15" i="5"/>
  <c r="J41" i="6" l="1"/>
  <c r="I41" i="6"/>
  <c r="H41" i="6"/>
  <c r="G41" i="6"/>
  <c r="I30" i="6"/>
  <c r="H30" i="6"/>
  <c r="H8" i="6"/>
  <c r="G8" i="6"/>
  <c r="L41" i="5"/>
  <c r="K41" i="5"/>
  <c r="I41" i="5"/>
  <c r="H41" i="5"/>
  <c r="I34" i="5"/>
  <c r="H34" i="5"/>
  <c r="H8" i="5"/>
  <c r="G8" i="5"/>
</calcChain>
</file>

<file path=xl/sharedStrings.xml><?xml version="1.0" encoding="utf-8"?>
<sst xmlns="http://schemas.openxmlformats.org/spreadsheetml/2006/main" count="235" uniqueCount="81">
  <si>
    <t>OIS</t>
  </si>
  <si>
    <t>Y</t>
  </si>
  <si>
    <t>N</t>
  </si>
  <si>
    <t>0M-3M</t>
  </si>
  <si>
    <t>3M-6M</t>
  </si>
  <si>
    <t>6M-1Y</t>
  </si>
  <si>
    <t>1Y-5Y</t>
  </si>
  <si>
    <t>5Y+</t>
  </si>
  <si>
    <t>Product</t>
  </si>
  <si>
    <t>Volume</t>
  </si>
  <si>
    <t>Cleared</t>
  </si>
  <si>
    <t>Notional</t>
  </si>
  <si>
    <t>Original Tenor</t>
  </si>
  <si>
    <t>Bucket</t>
  </si>
  <si>
    <t>Percent</t>
  </si>
  <si>
    <t>Month</t>
  </si>
  <si>
    <t>Contract</t>
  </si>
  <si>
    <t xml:space="preserve">Month </t>
  </si>
  <si>
    <t>Monthly Volume</t>
  </si>
  <si>
    <t>Contract Expiration</t>
  </si>
  <si>
    <t>Exp Date</t>
  </si>
  <si>
    <t>Avg Daily
Vol</t>
  </si>
  <si>
    <t>Avg Daily
Notional</t>
  </si>
  <si>
    <t>Other</t>
  </si>
  <si>
    <t>1-Month SOFR</t>
  </si>
  <si>
    <t>3-Month SOFR</t>
  </si>
  <si>
    <t>Basis</t>
  </si>
  <si>
    <t>Remaining Tenor</t>
  </si>
  <si>
    <t>Asset Manager</t>
  </si>
  <si>
    <t>Intermediary</t>
  </si>
  <si>
    <t>Leveraged Speculator</t>
  </si>
  <si>
    <t>Other Financial</t>
  </si>
  <si>
    <t>Non-Financial</t>
  </si>
  <si>
    <t>Small Traders</t>
  </si>
  <si>
    <t>Trader Type</t>
  </si>
  <si>
    <t>Trader</t>
  </si>
  <si>
    <t>Long</t>
  </si>
  <si>
    <t>Short</t>
  </si>
  <si>
    <t>SOFR Futures Transactions</t>
  </si>
  <si>
    <t>SOFR Futures Open Interest</t>
  </si>
  <si>
    <t>Sep-19</t>
  </si>
  <si>
    <t>Oct-19</t>
  </si>
  <si>
    <t>Nov-19</t>
  </si>
  <si>
    <t>Dec-19</t>
  </si>
  <si>
    <t>Jan-20</t>
  </si>
  <si>
    <t>Feb-20</t>
  </si>
  <si>
    <t>Mar-20</t>
  </si>
  <si>
    <t>Jun-20</t>
  </si>
  <si>
    <t>Sep-20</t>
  </si>
  <si>
    <t>Dec-20</t>
  </si>
  <si>
    <t>Mar-21</t>
  </si>
  <si>
    <t>Eurodollar Futures</t>
  </si>
  <si>
    <t>SOFR IRS Transactions</t>
  </si>
  <si>
    <t>SOFR IRS Open Interest</t>
  </si>
  <si>
    <t>USD Libor Swaps</t>
  </si>
  <si>
    <t>Oct</t>
  </si>
  <si>
    <t>Nov</t>
  </si>
  <si>
    <t>Dec</t>
  </si>
  <si>
    <t>Q4 2019 ($MM)</t>
  </si>
  <si>
    <t>October 1st, 2019 -December 27th, 2019</t>
  </si>
  <si>
    <t>as of December 27th, 2019</t>
  </si>
  <si>
    <t>Apr-20</t>
  </si>
  <si>
    <t>May-20</t>
  </si>
  <si>
    <t>Sep-21</t>
  </si>
  <si>
    <t>Jun-21</t>
  </si>
  <si>
    <t>Dec-21</t>
  </si>
  <si>
    <t>Mar-22</t>
  </si>
  <si>
    <t>Swap Dealer</t>
  </si>
  <si>
    <t>Hedge Fund</t>
  </si>
  <si>
    <t>FHLB/FanFred</t>
  </si>
  <si>
    <t>Q3 to Q4
Notional</t>
  </si>
  <si>
    <t>NA</t>
  </si>
  <si>
    <t>Index</t>
  </si>
  <si>
    <t>SOFR/Fixed</t>
  </si>
  <si>
    <t>SOFR/Fed Funds</t>
  </si>
  <si>
    <t>SOFR/LIBOR</t>
  </si>
  <si>
    <t>SOFR/Other</t>
  </si>
  <si>
    <t>Sector</t>
  </si>
  <si>
    <t>Cleared
Percent</t>
  </si>
  <si>
    <t>Swaps</t>
  </si>
  <si>
    <t>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</si>
</sst>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1" xfId="0" applyFill="1" applyBorder="1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/>
    <xf numFmtId="3" fontId="2" fillId="2" borderId="0" xfId="0" applyNumberFormat="1" applyFont="1" applyFill="1"/>
    <xf numFmtId="3" fontId="0" fillId="2" borderId="0" xfId="0" applyNumberFormat="1" applyFill="1"/>
    <xf numFmtId="9" fontId="2" fillId="2" borderId="0" xfId="2" applyFont="1" applyFill="1"/>
    <xf numFmtId="0" fontId="2" fillId="2" borderId="0" xfId="0" applyFont="1" applyFill="1" applyBorder="1"/>
    <xf numFmtId="165" fontId="0" fillId="2" borderId="0" xfId="1" applyNumberFormat="1" applyFont="1" applyFill="1" applyBorder="1"/>
    <xf numFmtId="49" fontId="0" fillId="2" borderId="0" xfId="0" applyNumberFormat="1" applyFill="1"/>
    <xf numFmtId="16" fontId="0" fillId="2" borderId="0" xfId="0" applyNumberFormat="1" applyFill="1"/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/>
    <xf numFmtId="0" fontId="0" fillId="3" borderId="0" xfId="0" applyFont="1" applyFill="1" applyBorder="1"/>
    <xf numFmtId="0" fontId="0" fillId="3" borderId="0" xfId="0" applyFill="1"/>
    <xf numFmtId="0" fontId="0" fillId="3" borderId="1" xfId="0" applyFill="1" applyBorder="1"/>
    <xf numFmtId="14" fontId="0" fillId="3" borderId="0" xfId="0" applyNumberFormat="1" applyFill="1" applyAlignment="1">
      <alignment horizontal="left"/>
    </xf>
    <xf numFmtId="0" fontId="0" fillId="3" borderId="0" xfId="0" applyFill="1" applyBorder="1"/>
    <xf numFmtId="49" fontId="0" fillId="3" borderId="0" xfId="0" applyNumberFormat="1" applyFill="1"/>
    <xf numFmtId="0" fontId="0" fillId="2" borderId="0" xfId="0" applyFill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9" fontId="0" fillId="3" borderId="0" xfId="2" applyFon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49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3" borderId="0" xfId="2" applyNumberFormat="1" applyFont="1" applyFill="1" applyAlignment="1">
      <alignment horizontal="center"/>
    </xf>
    <xf numFmtId="9" fontId="0" fillId="2" borderId="1" xfId="2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9" fontId="2" fillId="2" borderId="0" xfId="2" applyFont="1" applyFill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9" fontId="2" fillId="2" borderId="0" xfId="2" applyNumberFormat="1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Border="1"/>
    <xf numFmtId="49" fontId="0" fillId="2" borderId="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left"/>
    </xf>
    <xf numFmtId="9" fontId="0" fillId="3" borderId="0" xfId="2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9" fontId="0" fillId="3" borderId="0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2" fillId="2" borderId="0" xfId="2" applyFont="1" applyFill="1" applyAlignment="1">
      <alignment horizontal="center"/>
    </xf>
    <xf numFmtId="9" fontId="2" fillId="2" borderId="0" xfId="2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/>
    <xf numFmtId="9" fontId="2" fillId="2" borderId="0" xfId="2" applyFont="1" applyFill="1" applyAlignment="1">
      <alignment horizontal="center"/>
    </xf>
    <xf numFmtId="9" fontId="2" fillId="2" borderId="0" xfId="2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3" borderId="0" xfId="2" applyNumberFormat="1" applyFont="1" applyFill="1" applyAlignment="1">
      <alignment horizontal="center"/>
    </xf>
    <xf numFmtId="164" fontId="0" fillId="2" borderId="1" xfId="2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0" fillId="3" borderId="0" xfId="2" applyNumberFormat="1" applyFont="1" applyFill="1" applyAlignment="1">
      <alignment horizontal="center"/>
    </xf>
    <xf numFmtId="164" fontId="0" fillId="2" borderId="1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C15" sqref="C15"/>
    </sheetView>
  </sheetViews>
  <sheetFormatPr defaultRowHeight="15" x14ac:dyDescent="0.25"/>
  <cols>
    <col min="1" max="1" width="15" style="3" customWidth="1"/>
    <col min="2" max="3" width="12.28515625" style="3" bestFit="1" customWidth="1"/>
    <col min="4" max="4" width="12.140625" style="3" bestFit="1" customWidth="1"/>
    <col min="5" max="5" width="2.85546875" style="3" customWidth="1"/>
    <col min="6" max="6" width="16.7109375" style="3" customWidth="1"/>
    <col min="7" max="7" width="14.7109375" style="3" bestFit="1" customWidth="1"/>
    <col min="8" max="9" width="12.28515625" style="3" bestFit="1" customWidth="1"/>
    <col min="10" max="10" width="14.7109375" style="3" bestFit="1" customWidth="1"/>
    <col min="11" max="11" width="9.140625" style="3"/>
    <col min="12" max="12" width="12.28515625" style="3" bestFit="1" customWidth="1"/>
    <col min="13" max="16384" width="9.140625" style="3"/>
  </cols>
  <sheetData>
    <row r="1" spans="1:12" x14ac:dyDescent="0.25">
      <c r="A1" s="2" t="s">
        <v>52</v>
      </c>
      <c r="F1" s="2" t="s">
        <v>38</v>
      </c>
    </row>
    <row r="2" spans="1:12" x14ac:dyDescent="0.25">
      <c r="A2" s="2" t="s">
        <v>58</v>
      </c>
      <c r="F2" s="2" t="s">
        <v>58</v>
      </c>
    </row>
    <row r="3" spans="1:12" s="2" customFormat="1" x14ac:dyDescent="0.25">
      <c r="A3" s="2" t="s">
        <v>59</v>
      </c>
      <c r="F3" s="2" t="s">
        <v>59</v>
      </c>
    </row>
    <row r="4" spans="1:12" ht="15" customHeight="1" x14ac:dyDescent="0.25">
      <c r="A4" s="2"/>
      <c r="B4" s="20"/>
      <c r="C4" s="36"/>
      <c r="D4" s="88" t="s">
        <v>70</v>
      </c>
      <c r="F4" s="2"/>
      <c r="G4" s="20"/>
      <c r="H4" s="20"/>
      <c r="I4" s="88" t="s">
        <v>21</v>
      </c>
      <c r="J4" s="88" t="s">
        <v>22</v>
      </c>
      <c r="K4" s="88" t="s">
        <v>70</v>
      </c>
    </row>
    <row r="5" spans="1:12" ht="15.75" thickBot="1" x14ac:dyDescent="0.3">
      <c r="A5" s="4" t="s">
        <v>8</v>
      </c>
      <c r="B5" s="56" t="s">
        <v>9</v>
      </c>
      <c r="C5" s="56" t="s">
        <v>11</v>
      </c>
      <c r="D5" s="89"/>
      <c r="F5" s="4" t="s">
        <v>16</v>
      </c>
      <c r="G5" s="56" t="s">
        <v>9</v>
      </c>
      <c r="H5" s="56" t="s">
        <v>11</v>
      </c>
      <c r="I5" s="90"/>
      <c r="J5" s="90"/>
      <c r="K5" s="89"/>
    </row>
    <row r="6" spans="1:12" x14ac:dyDescent="0.25">
      <c r="A6" s="14" t="s">
        <v>26</v>
      </c>
      <c r="B6" s="66">
        <v>259</v>
      </c>
      <c r="C6" s="65">
        <v>222223</v>
      </c>
      <c r="D6" s="67">
        <v>1.94</v>
      </c>
      <c r="F6" s="15" t="s">
        <v>24</v>
      </c>
      <c r="G6" s="24">
        <v>1600439</v>
      </c>
      <c r="H6" s="24">
        <v>8002195</v>
      </c>
      <c r="I6" s="24">
        <v>25814</v>
      </c>
      <c r="J6" s="24">
        <v>129068</v>
      </c>
      <c r="K6" s="25">
        <v>0.10695203440016544</v>
      </c>
    </row>
    <row r="7" spans="1:12" ht="15.75" thickBot="1" x14ac:dyDescent="0.3">
      <c r="A7" s="1" t="s">
        <v>0</v>
      </c>
      <c r="B7" s="68">
        <v>347</v>
      </c>
      <c r="C7" s="63">
        <v>163209</v>
      </c>
      <c r="D7" s="64">
        <v>0.66</v>
      </c>
      <c r="F7" s="1" t="s">
        <v>25</v>
      </c>
      <c r="G7" s="26">
        <v>1072732</v>
      </c>
      <c r="H7" s="26">
        <v>1072732</v>
      </c>
      <c r="I7" s="26">
        <v>17302</v>
      </c>
      <c r="J7" s="26">
        <v>17302</v>
      </c>
      <c r="K7" s="27">
        <v>-0.23049245005559341</v>
      </c>
    </row>
    <row r="8" spans="1:12" x14ac:dyDescent="0.25">
      <c r="B8" s="22">
        <v>606</v>
      </c>
      <c r="C8" s="47">
        <v>385433</v>
      </c>
      <c r="D8" s="69">
        <v>1.2183832628277074</v>
      </c>
      <c r="G8" s="47">
        <f t="shared" ref="G8:H8" si="0">SUM(G6:G7)</f>
        <v>2673171</v>
      </c>
      <c r="H8" s="47">
        <f t="shared" si="0"/>
        <v>9074927</v>
      </c>
      <c r="K8" s="70">
        <v>5.239911238263336E-2</v>
      </c>
    </row>
    <row r="9" spans="1:12" x14ac:dyDescent="0.25">
      <c r="A9" s="53" t="s">
        <v>54</v>
      </c>
      <c r="B9" s="55"/>
      <c r="C9" s="54">
        <v>37922040</v>
      </c>
      <c r="D9" s="7"/>
      <c r="F9" s="53" t="s">
        <v>51</v>
      </c>
      <c r="G9" s="54">
        <v>123621189</v>
      </c>
      <c r="H9" s="54">
        <v>123621189</v>
      </c>
      <c r="K9" s="7"/>
    </row>
    <row r="10" spans="1:12" x14ac:dyDescent="0.25">
      <c r="B10" s="2"/>
      <c r="C10" s="5"/>
      <c r="D10" s="7"/>
    </row>
    <row r="11" spans="1:12" ht="15" customHeight="1" x14ac:dyDescent="0.25">
      <c r="B11" s="20"/>
      <c r="C11" s="91" t="s">
        <v>78</v>
      </c>
      <c r="D11" s="88" t="s">
        <v>70</v>
      </c>
      <c r="F11" s="2" t="s">
        <v>19</v>
      </c>
      <c r="G11" s="2"/>
      <c r="H11" s="2"/>
      <c r="I11" s="2"/>
    </row>
    <row r="12" spans="1:12" ht="15.75" thickBot="1" x14ac:dyDescent="0.3">
      <c r="A12" s="4" t="s">
        <v>10</v>
      </c>
      <c r="B12" s="56" t="s">
        <v>11</v>
      </c>
      <c r="C12" s="92"/>
      <c r="D12" s="89"/>
      <c r="F12" s="4" t="s">
        <v>16</v>
      </c>
      <c r="G12" s="56" t="s">
        <v>20</v>
      </c>
      <c r="H12" s="56" t="s">
        <v>9</v>
      </c>
      <c r="I12" s="56" t="s">
        <v>11</v>
      </c>
      <c r="L12" s="10"/>
    </row>
    <row r="13" spans="1:12" x14ac:dyDescent="0.25">
      <c r="A13" s="15" t="s">
        <v>1</v>
      </c>
      <c r="B13" s="24">
        <v>296085</v>
      </c>
      <c r="C13" s="94">
        <v>0.76818798597940496</v>
      </c>
      <c r="D13" s="38">
        <v>0.82977474276179586</v>
      </c>
      <c r="F13" s="15" t="s">
        <v>24</v>
      </c>
      <c r="G13" s="28" t="s">
        <v>41</v>
      </c>
      <c r="H13" s="24">
        <v>128156</v>
      </c>
      <c r="I13" s="24">
        <v>640780</v>
      </c>
      <c r="L13" s="10"/>
    </row>
    <row r="14" spans="1:12" ht="15.75" thickBot="1" x14ac:dyDescent="0.3">
      <c r="A14" s="1" t="s">
        <v>2</v>
      </c>
      <c r="B14" s="26">
        <v>89348</v>
      </c>
      <c r="C14" s="95">
        <v>0.23181201402059501</v>
      </c>
      <c r="D14" s="39">
        <v>6.4893545683151714</v>
      </c>
      <c r="F14" s="3" t="s">
        <v>24</v>
      </c>
      <c r="G14" s="23" t="s">
        <v>42</v>
      </c>
      <c r="H14" s="29">
        <v>290974</v>
      </c>
      <c r="I14" s="29">
        <v>1454870</v>
      </c>
      <c r="L14" s="10"/>
    </row>
    <row r="15" spans="1:12" x14ac:dyDescent="0.25">
      <c r="B15" s="47">
        <f>SUM(B13:B14)</f>
        <v>385433</v>
      </c>
      <c r="C15" s="7"/>
      <c r="D15" s="69">
        <v>1.2183832628277074</v>
      </c>
      <c r="F15" s="15" t="s">
        <v>24</v>
      </c>
      <c r="G15" s="28" t="s">
        <v>43</v>
      </c>
      <c r="H15" s="24">
        <v>469343</v>
      </c>
      <c r="I15" s="24">
        <v>2346715</v>
      </c>
      <c r="L15" s="10"/>
    </row>
    <row r="16" spans="1:12" x14ac:dyDescent="0.25">
      <c r="F16" s="3" t="s">
        <v>24</v>
      </c>
      <c r="G16" s="23" t="s">
        <v>44</v>
      </c>
      <c r="H16" s="29">
        <v>309344</v>
      </c>
      <c r="I16" s="29">
        <v>1546720</v>
      </c>
      <c r="L16" s="10"/>
    </row>
    <row r="17" spans="1:17" ht="15" customHeight="1" x14ac:dyDescent="0.25">
      <c r="A17" s="2" t="s">
        <v>12</v>
      </c>
      <c r="B17" s="20"/>
      <c r="C17" s="29"/>
      <c r="D17" s="88" t="s">
        <v>70</v>
      </c>
      <c r="F17" s="15" t="s">
        <v>24</v>
      </c>
      <c r="G17" s="28" t="s">
        <v>45</v>
      </c>
      <c r="H17" s="24">
        <v>191497</v>
      </c>
      <c r="I17" s="24">
        <v>957485</v>
      </c>
      <c r="L17" s="10"/>
    </row>
    <row r="18" spans="1:17" ht="15.75" thickBot="1" x14ac:dyDescent="0.3">
      <c r="A18" s="4" t="s">
        <v>13</v>
      </c>
      <c r="B18" s="56" t="s">
        <v>11</v>
      </c>
      <c r="C18" s="21" t="s">
        <v>14</v>
      </c>
      <c r="D18" s="89"/>
      <c r="F18" s="3" t="s">
        <v>24</v>
      </c>
      <c r="G18" s="23" t="s">
        <v>46</v>
      </c>
      <c r="H18" s="29">
        <v>105554</v>
      </c>
      <c r="I18" s="29">
        <v>527770</v>
      </c>
      <c r="L18" s="10"/>
    </row>
    <row r="19" spans="1:17" x14ac:dyDescent="0.25">
      <c r="A19" s="15" t="s">
        <v>3</v>
      </c>
      <c r="B19" s="24">
        <v>268839</v>
      </c>
      <c r="C19" s="40">
        <v>0.69699999999999995</v>
      </c>
      <c r="D19" s="41">
        <v>3.6807521546095585</v>
      </c>
      <c r="F19" s="15" t="s">
        <v>24</v>
      </c>
      <c r="G19" s="28" t="s">
        <v>61</v>
      </c>
      <c r="H19" s="24">
        <v>57994</v>
      </c>
      <c r="I19" s="24">
        <v>289970</v>
      </c>
      <c r="L19" s="10"/>
    </row>
    <row r="20" spans="1:17" x14ac:dyDescent="0.25">
      <c r="A20" s="3" t="s">
        <v>4</v>
      </c>
      <c r="B20" s="29">
        <v>31927</v>
      </c>
      <c r="C20" s="42">
        <v>8.3000000000000004E-2</v>
      </c>
      <c r="D20" s="43">
        <v>-0.16932483413555352</v>
      </c>
      <c r="F20" s="3" t="s">
        <v>24</v>
      </c>
      <c r="G20" s="23" t="s">
        <v>62</v>
      </c>
      <c r="H20" s="29">
        <v>36370</v>
      </c>
      <c r="I20" s="29">
        <v>181850</v>
      </c>
      <c r="L20" s="10"/>
      <c r="O20" s="11"/>
      <c r="P20" s="6"/>
      <c r="Q20" s="6"/>
    </row>
    <row r="21" spans="1:17" x14ac:dyDescent="0.25">
      <c r="A21" s="15" t="s">
        <v>5</v>
      </c>
      <c r="B21" s="24">
        <v>12457</v>
      </c>
      <c r="C21" s="40">
        <v>3.2000000000000001E-2</v>
      </c>
      <c r="D21" s="41">
        <v>-7.3001934811727939E-2</v>
      </c>
      <c r="F21" s="15" t="s">
        <v>24</v>
      </c>
      <c r="G21" s="28" t="s">
        <v>47</v>
      </c>
      <c r="H21" s="24">
        <v>10787</v>
      </c>
      <c r="I21" s="24">
        <v>53935</v>
      </c>
      <c r="L21" s="10"/>
      <c r="O21" s="11"/>
      <c r="P21" s="6"/>
      <c r="Q21" s="6"/>
    </row>
    <row r="22" spans="1:17" ht="15.75" thickBot="1" x14ac:dyDescent="0.3">
      <c r="A22" s="3" t="s">
        <v>6</v>
      </c>
      <c r="B22" s="29">
        <v>65419</v>
      </c>
      <c r="C22" s="42">
        <v>0.17</v>
      </c>
      <c r="D22" s="43">
        <v>0.22372285302755382</v>
      </c>
      <c r="F22" s="1" t="s">
        <v>24</v>
      </c>
      <c r="G22" s="33" t="s">
        <v>23</v>
      </c>
      <c r="H22" s="26">
        <v>420</v>
      </c>
      <c r="I22" s="26">
        <v>2100</v>
      </c>
      <c r="L22" s="10"/>
      <c r="O22" s="11"/>
    </row>
    <row r="23" spans="1:17" ht="15.75" thickBot="1" x14ac:dyDescent="0.3">
      <c r="A23" s="16" t="s">
        <v>7</v>
      </c>
      <c r="B23" s="31">
        <v>6791</v>
      </c>
      <c r="C23" s="44">
        <v>1.7999999999999999E-2</v>
      </c>
      <c r="D23" s="45">
        <v>-0.38139916196028423</v>
      </c>
      <c r="F23" s="15" t="s">
        <v>25</v>
      </c>
      <c r="G23" s="28" t="s">
        <v>40</v>
      </c>
      <c r="H23" s="24">
        <v>9925</v>
      </c>
      <c r="I23" s="24">
        <v>9925</v>
      </c>
      <c r="L23" s="10"/>
      <c r="P23" s="6"/>
      <c r="Q23" s="6"/>
    </row>
    <row r="24" spans="1:17" x14ac:dyDescent="0.25">
      <c r="B24" s="47">
        <f>SUM(B19:B23)</f>
        <v>385433</v>
      </c>
      <c r="C24" s="7"/>
      <c r="D24" s="69">
        <v>1.2183832628277074</v>
      </c>
      <c r="F24" s="3" t="s">
        <v>25</v>
      </c>
      <c r="G24" s="23" t="s">
        <v>43</v>
      </c>
      <c r="H24" s="29">
        <v>103426</v>
      </c>
      <c r="I24" s="29">
        <v>103426</v>
      </c>
      <c r="L24" s="10"/>
    </row>
    <row r="25" spans="1:17" x14ac:dyDescent="0.25">
      <c r="F25" s="15" t="s">
        <v>25</v>
      </c>
      <c r="G25" s="28" t="s">
        <v>46</v>
      </c>
      <c r="H25" s="24">
        <v>149732</v>
      </c>
      <c r="I25" s="24">
        <v>149732</v>
      </c>
      <c r="L25" s="10"/>
    </row>
    <row r="26" spans="1:17" x14ac:dyDescent="0.25">
      <c r="A26" s="2" t="s">
        <v>18</v>
      </c>
      <c r="B26" s="2"/>
      <c r="C26" s="2"/>
      <c r="D26" s="2"/>
      <c r="F26" s="3" t="s">
        <v>25</v>
      </c>
      <c r="G26" s="23" t="s">
        <v>47</v>
      </c>
      <c r="H26" s="29">
        <v>146783</v>
      </c>
      <c r="I26" s="29">
        <v>146783</v>
      </c>
      <c r="L26" s="10"/>
    </row>
    <row r="27" spans="1:17" ht="15.75" thickBot="1" x14ac:dyDescent="0.3">
      <c r="A27" s="4" t="s">
        <v>15</v>
      </c>
      <c r="B27" s="56" t="s">
        <v>9</v>
      </c>
      <c r="C27" s="56" t="s">
        <v>11</v>
      </c>
      <c r="D27" s="22"/>
      <c r="F27" s="15" t="s">
        <v>25</v>
      </c>
      <c r="G27" s="28" t="s">
        <v>48</v>
      </c>
      <c r="H27" s="24">
        <v>152542</v>
      </c>
      <c r="I27" s="24">
        <v>152542</v>
      </c>
      <c r="L27" s="10"/>
    </row>
    <row r="28" spans="1:17" x14ac:dyDescent="0.25">
      <c r="A28" s="17" t="s">
        <v>55</v>
      </c>
      <c r="B28" s="34">
        <v>197</v>
      </c>
      <c r="C28" s="24">
        <v>107899</v>
      </c>
      <c r="D28" s="29"/>
      <c r="F28" s="3" t="s">
        <v>25</v>
      </c>
      <c r="G28" s="23" t="s">
        <v>49</v>
      </c>
      <c r="H28" s="29">
        <v>145599</v>
      </c>
      <c r="I28" s="29">
        <v>145599</v>
      </c>
      <c r="L28" s="10"/>
    </row>
    <row r="29" spans="1:17" x14ac:dyDescent="0.25">
      <c r="A29" s="12" t="s">
        <v>56</v>
      </c>
      <c r="B29" s="36">
        <v>226</v>
      </c>
      <c r="C29" s="46">
        <v>112241</v>
      </c>
      <c r="D29" s="29"/>
      <c r="F29" s="15" t="s">
        <v>25</v>
      </c>
      <c r="G29" s="28" t="s">
        <v>50</v>
      </c>
      <c r="H29" s="24">
        <v>146720</v>
      </c>
      <c r="I29" s="24">
        <v>146720</v>
      </c>
      <c r="L29" s="10"/>
    </row>
    <row r="30" spans="1:17" ht="15.75" thickBot="1" x14ac:dyDescent="0.3">
      <c r="A30" s="16" t="s">
        <v>57</v>
      </c>
      <c r="B30" s="35">
        <v>183</v>
      </c>
      <c r="C30" s="31">
        <v>165293</v>
      </c>
      <c r="D30" s="29"/>
      <c r="F30" s="3" t="s">
        <v>25</v>
      </c>
      <c r="G30" s="23" t="s">
        <v>64</v>
      </c>
      <c r="H30" s="29">
        <v>141762</v>
      </c>
      <c r="I30" s="29">
        <v>141762</v>
      </c>
      <c r="L30" s="10"/>
    </row>
    <row r="31" spans="1:17" x14ac:dyDescent="0.25">
      <c r="B31" s="47">
        <f t="shared" ref="B31:C31" si="1">SUM(B28:B30)</f>
        <v>606</v>
      </c>
      <c r="C31" s="47">
        <f t="shared" si="1"/>
        <v>385433</v>
      </c>
      <c r="F31" s="15" t="s">
        <v>25</v>
      </c>
      <c r="G31" s="28" t="s">
        <v>63</v>
      </c>
      <c r="H31" s="24">
        <v>69740</v>
      </c>
      <c r="I31" s="24">
        <v>69740</v>
      </c>
    </row>
    <row r="32" spans="1:17" x14ac:dyDescent="0.25">
      <c r="B32" s="22"/>
      <c r="C32" s="47"/>
      <c r="D32" s="6"/>
      <c r="F32" s="57" t="s">
        <v>25</v>
      </c>
      <c r="G32" s="58" t="s">
        <v>65</v>
      </c>
      <c r="H32" s="46">
        <v>6220</v>
      </c>
      <c r="I32" s="46">
        <v>6220</v>
      </c>
    </row>
    <row r="33" spans="1:19" ht="15.75" customHeight="1" thickBot="1" x14ac:dyDescent="0.3">
      <c r="D33" s="88" t="s">
        <v>70</v>
      </c>
      <c r="F33" s="16" t="s">
        <v>25</v>
      </c>
      <c r="G33" s="30" t="s">
        <v>66</v>
      </c>
      <c r="H33" s="31">
        <v>283</v>
      </c>
      <c r="I33" s="31">
        <v>283</v>
      </c>
    </row>
    <row r="34" spans="1:19" ht="15.75" thickBot="1" x14ac:dyDescent="0.3">
      <c r="A34" s="71" t="s">
        <v>77</v>
      </c>
      <c r="B34" s="21" t="s">
        <v>11</v>
      </c>
      <c r="C34" s="21" t="s">
        <v>14</v>
      </c>
      <c r="D34" s="89"/>
      <c r="H34" s="47">
        <f>SUM(H13:H33)</f>
        <v>2673171</v>
      </c>
      <c r="I34" s="47">
        <f>SUM(I13:I33)</f>
        <v>9074927</v>
      </c>
    </row>
    <row r="35" spans="1:19" x14ac:dyDescent="0.25">
      <c r="A35" s="15" t="s">
        <v>67</v>
      </c>
      <c r="B35" s="75">
        <v>204208</v>
      </c>
      <c r="C35" s="40">
        <v>0.53</v>
      </c>
      <c r="D35" s="41">
        <v>1.1249310621117365</v>
      </c>
    </row>
    <row r="36" spans="1:19" x14ac:dyDescent="0.25">
      <c r="A36" s="3" t="s">
        <v>68</v>
      </c>
      <c r="B36" s="76">
        <v>156686</v>
      </c>
      <c r="C36" s="42">
        <v>0.40699999999999997</v>
      </c>
      <c r="D36" s="43">
        <v>1.7491183437143609</v>
      </c>
      <c r="F36" s="2" t="s">
        <v>18</v>
      </c>
    </row>
    <row r="37" spans="1:19" ht="15.75" thickBot="1" x14ac:dyDescent="0.3">
      <c r="A37" s="15" t="s">
        <v>28</v>
      </c>
      <c r="B37" s="75">
        <v>5115</v>
      </c>
      <c r="C37" s="40">
        <v>1.2999999999999999E-2</v>
      </c>
      <c r="D37" s="41" t="s">
        <v>71</v>
      </c>
      <c r="F37" s="4" t="s">
        <v>17</v>
      </c>
      <c r="G37" s="56" t="s">
        <v>16</v>
      </c>
      <c r="H37" s="56" t="s">
        <v>9</v>
      </c>
      <c r="I37" s="56" t="s">
        <v>11</v>
      </c>
      <c r="J37" s="56" t="s">
        <v>16</v>
      </c>
      <c r="K37" s="56" t="s">
        <v>9</v>
      </c>
      <c r="L37" s="56" t="s">
        <v>11</v>
      </c>
    </row>
    <row r="38" spans="1:19" x14ac:dyDescent="0.25">
      <c r="A38" s="3" t="s">
        <v>69</v>
      </c>
      <c r="B38" s="76">
        <v>16961</v>
      </c>
      <c r="C38" s="42">
        <v>4.3999999999999997E-2</v>
      </c>
      <c r="D38" s="43">
        <v>0.3855894126296871</v>
      </c>
      <c r="F38" s="17" t="s">
        <v>55</v>
      </c>
      <c r="G38" s="34" t="s">
        <v>24</v>
      </c>
      <c r="H38" s="24">
        <v>536603</v>
      </c>
      <c r="I38" s="24">
        <v>2683015</v>
      </c>
      <c r="J38" s="34" t="s">
        <v>25</v>
      </c>
      <c r="K38" s="24">
        <v>478473</v>
      </c>
      <c r="L38" s="24">
        <v>478473</v>
      </c>
    </row>
    <row r="39" spans="1:19" ht="15.75" thickBot="1" x14ac:dyDescent="0.3">
      <c r="A39" s="16" t="s">
        <v>23</v>
      </c>
      <c r="B39" s="77">
        <v>2463</v>
      </c>
      <c r="C39" s="44">
        <v>6.0000000000000001E-3</v>
      </c>
      <c r="D39" s="45">
        <v>-0.70702985607232072</v>
      </c>
      <c r="F39" s="12" t="s">
        <v>56</v>
      </c>
      <c r="G39" s="20" t="s">
        <v>24</v>
      </c>
      <c r="H39" s="29">
        <v>602440</v>
      </c>
      <c r="I39" s="29">
        <v>3012200</v>
      </c>
      <c r="J39" s="20" t="s">
        <v>25</v>
      </c>
      <c r="K39" s="29">
        <v>363594</v>
      </c>
      <c r="L39" s="29">
        <v>363594</v>
      </c>
    </row>
    <row r="40" spans="1:19" ht="15.75" thickBot="1" x14ac:dyDescent="0.3">
      <c r="B40" s="78">
        <v>385433</v>
      </c>
      <c r="D40" s="69">
        <v>1.2183832628277074</v>
      </c>
      <c r="F40" s="16" t="s">
        <v>57</v>
      </c>
      <c r="G40" s="35" t="s">
        <v>24</v>
      </c>
      <c r="H40" s="31">
        <v>461396</v>
      </c>
      <c r="I40" s="31">
        <v>2306980</v>
      </c>
      <c r="J40" s="35" t="s">
        <v>25</v>
      </c>
      <c r="K40" s="31">
        <v>230665</v>
      </c>
      <c r="L40" s="31">
        <v>230665</v>
      </c>
    </row>
    <row r="41" spans="1:19" x14ac:dyDescent="0.25">
      <c r="G41" s="13"/>
      <c r="H41" s="47">
        <f t="shared" ref="H41:I41" si="2">SUM(H38:H40)</f>
        <v>1600439</v>
      </c>
      <c r="I41" s="47">
        <f t="shared" si="2"/>
        <v>8002195</v>
      </c>
      <c r="K41" s="47">
        <f t="shared" ref="K41:L41" si="3">SUM(K38:K40)</f>
        <v>1072732</v>
      </c>
      <c r="L41" s="47">
        <f t="shared" si="3"/>
        <v>1072732</v>
      </c>
    </row>
    <row r="42" spans="1:19" x14ac:dyDescent="0.25">
      <c r="D42" s="88" t="s">
        <v>70</v>
      </c>
      <c r="R42" s="6"/>
      <c r="S42" s="6"/>
    </row>
    <row r="43" spans="1:19" ht="15.75" thickBot="1" x14ac:dyDescent="0.3">
      <c r="A43" s="61" t="s">
        <v>72</v>
      </c>
      <c r="B43" s="21" t="s">
        <v>11</v>
      </c>
      <c r="C43" s="21" t="s">
        <v>14</v>
      </c>
      <c r="D43" s="89"/>
      <c r="R43" s="6"/>
      <c r="S43" s="6"/>
    </row>
    <row r="44" spans="1:19" x14ac:dyDescent="0.25">
      <c r="A44" s="15" t="s">
        <v>73</v>
      </c>
      <c r="B44" s="24">
        <v>163209</v>
      </c>
      <c r="C44" s="40">
        <v>0.42299999999999999</v>
      </c>
      <c r="D44" s="41">
        <v>0.67781033153430992</v>
      </c>
    </row>
    <row r="45" spans="1:19" x14ac:dyDescent="0.25">
      <c r="A45" s="3" t="s">
        <v>74</v>
      </c>
      <c r="B45" s="29">
        <v>210271</v>
      </c>
      <c r="C45" s="42">
        <v>0.54600000000000004</v>
      </c>
      <c r="D45" s="43">
        <v>2.3418785759694849</v>
      </c>
      <c r="R45" s="6"/>
      <c r="S45" s="6"/>
    </row>
    <row r="46" spans="1:19" x14ac:dyDescent="0.25">
      <c r="A46" s="15" t="s">
        <v>75</v>
      </c>
      <c r="B46" s="24">
        <v>11421</v>
      </c>
      <c r="C46" s="40">
        <v>0.03</v>
      </c>
      <c r="D46" s="41">
        <v>-0.15712177121771218</v>
      </c>
    </row>
    <row r="47" spans="1:19" ht="15.75" thickBot="1" x14ac:dyDescent="0.3">
      <c r="A47" s="1" t="s">
        <v>76</v>
      </c>
      <c r="B47" s="26">
        <v>532</v>
      </c>
      <c r="C47" s="59">
        <v>1E-3</v>
      </c>
      <c r="D47" s="60" t="s">
        <v>71</v>
      </c>
    </row>
    <row r="48" spans="1:19" x14ac:dyDescent="0.25">
      <c r="B48" s="47">
        <f>SUM(B44:B47)</f>
        <v>385433</v>
      </c>
      <c r="D48" s="69">
        <v>1.2183832628277074</v>
      </c>
    </row>
  </sheetData>
  <mergeCells count="9">
    <mergeCell ref="C11:C12"/>
    <mergeCell ref="K4:K5"/>
    <mergeCell ref="D11:D12"/>
    <mergeCell ref="D33:D34"/>
    <mergeCell ref="D42:D43"/>
    <mergeCell ref="D17:D18"/>
    <mergeCell ref="D4:D5"/>
    <mergeCell ref="I4:I5"/>
    <mergeCell ref="J4:J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C13" sqref="C13:C14"/>
    </sheetView>
  </sheetViews>
  <sheetFormatPr defaultRowHeight="15" x14ac:dyDescent="0.25"/>
  <cols>
    <col min="1" max="1" width="15.140625" style="3" customWidth="1"/>
    <col min="2" max="3" width="12.28515625" style="3" bestFit="1" customWidth="1"/>
    <col min="4" max="4" width="9.140625" style="3"/>
    <col min="5" max="5" width="2.85546875" style="3" customWidth="1"/>
    <col min="6" max="6" width="20.7109375" style="3" customWidth="1"/>
    <col min="7" max="7" width="9.85546875" style="3" customWidth="1"/>
    <col min="8" max="9" width="12.28515625" style="3" bestFit="1" customWidth="1"/>
    <col min="10" max="10" width="10.28515625" style="3" bestFit="1" customWidth="1"/>
    <col min="11" max="16384" width="9.140625" style="3"/>
  </cols>
  <sheetData>
    <row r="1" spans="1:17" x14ac:dyDescent="0.25">
      <c r="A1" s="2" t="s">
        <v>53</v>
      </c>
      <c r="F1" s="2" t="s">
        <v>39</v>
      </c>
    </row>
    <row r="2" spans="1:17" x14ac:dyDescent="0.25">
      <c r="A2" s="2" t="s">
        <v>58</v>
      </c>
      <c r="F2" s="2" t="s">
        <v>58</v>
      </c>
    </row>
    <row r="3" spans="1:17" x14ac:dyDescent="0.25">
      <c r="A3" s="2" t="s">
        <v>60</v>
      </c>
      <c r="F3" s="2" t="s">
        <v>60</v>
      </c>
    </row>
    <row r="4" spans="1:17" ht="15" customHeight="1" x14ac:dyDescent="0.25">
      <c r="A4" s="2"/>
      <c r="B4" s="20"/>
      <c r="C4" s="20"/>
      <c r="D4" s="88" t="s">
        <v>70</v>
      </c>
      <c r="G4" s="20"/>
      <c r="H4" s="20"/>
      <c r="I4" s="88" t="s">
        <v>70</v>
      </c>
    </row>
    <row r="5" spans="1:17" ht="15.75" thickBot="1" x14ac:dyDescent="0.3">
      <c r="A5" s="4" t="s">
        <v>8</v>
      </c>
      <c r="B5" s="79" t="s">
        <v>79</v>
      </c>
      <c r="C5" s="56" t="s">
        <v>11</v>
      </c>
      <c r="D5" s="89"/>
      <c r="F5" s="4" t="s">
        <v>16</v>
      </c>
      <c r="G5" s="80" t="s">
        <v>80</v>
      </c>
      <c r="H5" s="56" t="s">
        <v>11</v>
      </c>
      <c r="I5" s="89"/>
    </row>
    <row r="6" spans="1:17" x14ac:dyDescent="0.25">
      <c r="A6" s="18" t="s">
        <v>26</v>
      </c>
      <c r="B6" s="48">
        <v>568</v>
      </c>
      <c r="C6" s="32">
        <v>276034</v>
      </c>
      <c r="D6" s="62">
        <v>1.9670228088655761</v>
      </c>
      <c r="F6" s="15" t="s">
        <v>24</v>
      </c>
      <c r="G6" s="24">
        <v>373767</v>
      </c>
      <c r="H6" s="24">
        <v>1868835</v>
      </c>
      <c r="I6" s="38">
        <v>0.38025303180253772</v>
      </c>
      <c r="J6" s="6"/>
    </row>
    <row r="7" spans="1:17" ht="15.75" thickBot="1" x14ac:dyDescent="0.3">
      <c r="A7" s="1" t="s">
        <v>0</v>
      </c>
      <c r="B7" s="37">
        <v>817</v>
      </c>
      <c r="C7" s="26">
        <v>177896</v>
      </c>
      <c r="D7" s="39">
        <v>2.3828249790826805</v>
      </c>
      <c r="F7" s="1" t="s">
        <v>25</v>
      </c>
      <c r="G7" s="26">
        <v>130786</v>
      </c>
      <c r="H7" s="26">
        <v>130786</v>
      </c>
      <c r="I7" s="39">
        <v>-0.11386796032305274</v>
      </c>
      <c r="J7" s="6"/>
    </row>
    <row r="8" spans="1:17" x14ac:dyDescent="0.25">
      <c r="B8" s="47">
        <v>1385</v>
      </c>
      <c r="C8" s="47">
        <v>453930</v>
      </c>
      <c r="D8" s="73">
        <v>2.1171800964140033</v>
      </c>
      <c r="G8" s="47">
        <f t="shared" ref="G8:H8" si="0">SUM(G6:G7)</f>
        <v>504553</v>
      </c>
      <c r="H8" s="47">
        <f t="shared" si="0"/>
        <v>1999621</v>
      </c>
      <c r="I8" s="74">
        <v>0.33168506072302895</v>
      </c>
      <c r="J8" s="6"/>
      <c r="P8" s="6"/>
      <c r="Q8" s="6"/>
    </row>
    <row r="9" spans="1:17" x14ac:dyDescent="0.25">
      <c r="A9" s="53" t="s">
        <v>54</v>
      </c>
      <c r="B9" s="55"/>
      <c r="C9" s="54">
        <v>80843940</v>
      </c>
      <c r="D9" s="49"/>
      <c r="F9" s="53" t="s">
        <v>51</v>
      </c>
      <c r="G9" s="54">
        <v>10895067</v>
      </c>
      <c r="H9" s="54">
        <v>10895067</v>
      </c>
      <c r="I9" s="6"/>
      <c r="J9" s="6"/>
      <c r="P9" s="6"/>
      <c r="Q9" s="6"/>
    </row>
    <row r="10" spans="1:17" x14ac:dyDescent="0.25">
      <c r="B10" s="2"/>
      <c r="C10" s="5"/>
      <c r="D10" s="5"/>
    </row>
    <row r="11" spans="1:17" ht="15" customHeight="1" x14ac:dyDescent="0.25">
      <c r="A11" s="2"/>
      <c r="B11" s="20"/>
      <c r="C11" s="91" t="s">
        <v>78</v>
      </c>
      <c r="D11" s="88" t="s">
        <v>70</v>
      </c>
      <c r="F11" s="2" t="s">
        <v>19</v>
      </c>
      <c r="G11" s="2"/>
      <c r="H11" s="2"/>
      <c r="I11" s="2"/>
      <c r="J11" s="6"/>
    </row>
    <row r="12" spans="1:17" ht="15.75" thickBot="1" x14ac:dyDescent="0.3">
      <c r="A12" s="4" t="s">
        <v>10</v>
      </c>
      <c r="B12" s="56" t="s">
        <v>11</v>
      </c>
      <c r="C12" s="92"/>
      <c r="D12" s="89"/>
      <c r="F12" s="4" t="s">
        <v>16</v>
      </c>
      <c r="G12" s="56" t="s">
        <v>20</v>
      </c>
      <c r="H12" s="81" t="s">
        <v>80</v>
      </c>
      <c r="I12" s="56" t="s">
        <v>11</v>
      </c>
      <c r="O12" s="6"/>
      <c r="P12" s="6"/>
    </row>
    <row r="13" spans="1:17" x14ac:dyDescent="0.25">
      <c r="A13" s="15" t="s">
        <v>1</v>
      </c>
      <c r="B13" s="24">
        <v>383614</v>
      </c>
      <c r="C13" s="82">
        <v>0.84509505870949264</v>
      </c>
      <c r="D13" s="38">
        <v>1.7287949921752739</v>
      </c>
      <c r="F13" s="15" t="s">
        <v>24</v>
      </c>
      <c r="G13" s="28" t="s">
        <v>43</v>
      </c>
      <c r="H13" s="24">
        <v>178507</v>
      </c>
      <c r="I13" s="24">
        <v>892535</v>
      </c>
      <c r="M13" s="10"/>
    </row>
    <row r="14" spans="1:17" ht="15.75" thickBot="1" x14ac:dyDescent="0.3">
      <c r="A14" s="1" t="s">
        <v>2</v>
      </c>
      <c r="B14" s="26">
        <v>70316</v>
      </c>
      <c r="C14" s="83">
        <v>0.15490494129050736</v>
      </c>
      <c r="D14" s="39">
        <v>12.946053153510512</v>
      </c>
      <c r="F14" s="3" t="s">
        <v>24</v>
      </c>
      <c r="G14" s="23" t="s">
        <v>44</v>
      </c>
      <c r="H14" s="29">
        <v>90248</v>
      </c>
      <c r="I14" s="29">
        <v>451240</v>
      </c>
      <c r="M14" s="10"/>
    </row>
    <row r="15" spans="1:17" x14ac:dyDescent="0.25">
      <c r="B15" s="47">
        <f>SUM(B13:B14)</f>
        <v>453930</v>
      </c>
      <c r="C15" s="49"/>
      <c r="D15" s="73">
        <v>2.1171800964140033</v>
      </c>
      <c r="F15" s="15" t="s">
        <v>24</v>
      </c>
      <c r="G15" s="28" t="s">
        <v>45</v>
      </c>
      <c r="H15" s="24">
        <v>53912</v>
      </c>
      <c r="I15" s="24">
        <v>269560</v>
      </c>
      <c r="M15" s="10"/>
    </row>
    <row r="16" spans="1:17" x14ac:dyDescent="0.25">
      <c r="B16" s="5"/>
      <c r="C16" s="7"/>
      <c r="F16" s="3" t="s">
        <v>24</v>
      </c>
      <c r="G16" s="23" t="s">
        <v>46</v>
      </c>
      <c r="H16" s="29">
        <v>29714</v>
      </c>
      <c r="I16" s="29">
        <v>148570</v>
      </c>
      <c r="M16" s="10"/>
    </row>
    <row r="17" spans="1:15" ht="15" customHeight="1" x14ac:dyDescent="0.25">
      <c r="A17" s="2" t="s">
        <v>27</v>
      </c>
      <c r="B17" s="20"/>
      <c r="C17" s="20"/>
      <c r="D17" s="88" t="s">
        <v>70</v>
      </c>
      <c r="F17" s="15" t="s">
        <v>24</v>
      </c>
      <c r="G17" s="28" t="s">
        <v>61</v>
      </c>
      <c r="H17" s="24">
        <v>10456</v>
      </c>
      <c r="I17" s="24">
        <v>52280</v>
      </c>
      <c r="M17" s="10"/>
    </row>
    <row r="18" spans="1:15" ht="15.75" thickBot="1" x14ac:dyDescent="0.3">
      <c r="A18" s="4" t="s">
        <v>13</v>
      </c>
      <c r="B18" s="56" t="s">
        <v>11</v>
      </c>
      <c r="C18" s="21" t="s">
        <v>14</v>
      </c>
      <c r="D18" s="89"/>
      <c r="F18" s="3" t="s">
        <v>24</v>
      </c>
      <c r="G18" s="23" t="s">
        <v>62</v>
      </c>
      <c r="H18" s="29">
        <v>8277</v>
      </c>
      <c r="I18" s="29">
        <v>41385</v>
      </c>
      <c r="M18" s="10"/>
      <c r="N18" s="6"/>
      <c r="O18" s="6"/>
    </row>
    <row r="19" spans="1:15" x14ac:dyDescent="0.25">
      <c r="A19" s="15" t="s">
        <v>3</v>
      </c>
      <c r="B19" s="24">
        <v>245885</v>
      </c>
      <c r="C19" s="40">
        <v>0.54200000000000004</v>
      </c>
      <c r="D19" s="41">
        <v>21.6184343666636</v>
      </c>
      <c r="F19" s="15" t="s">
        <v>24</v>
      </c>
      <c r="G19" s="28" t="s">
        <v>47</v>
      </c>
      <c r="H19" s="24">
        <v>2318</v>
      </c>
      <c r="I19" s="24">
        <v>11590</v>
      </c>
      <c r="M19" s="10"/>
    </row>
    <row r="20" spans="1:15" ht="15.75" thickBot="1" x14ac:dyDescent="0.3">
      <c r="A20" s="3" t="s">
        <v>4</v>
      </c>
      <c r="B20" s="29">
        <v>43936</v>
      </c>
      <c r="C20" s="42">
        <v>9.7000000000000003E-2</v>
      </c>
      <c r="D20" s="43">
        <v>0.18384393608708538</v>
      </c>
      <c r="F20" s="1" t="s">
        <v>24</v>
      </c>
      <c r="G20" s="33" t="s">
        <v>23</v>
      </c>
      <c r="H20" s="26">
        <v>335</v>
      </c>
      <c r="I20" s="26">
        <v>1675</v>
      </c>
      <c r="M20" s="10"/>
    </row>
    <row r="21" spans="1:15" x14ac:dyDescent="0.25">
      <c r="A21" s="15" t="s">
        <v>5</v>
      </c>
      <c r="B21" s="24">
        <v>44426</v>
      </c>
      <c r="C21" s="40">
        <v>9.8000000000000004E-2</v>
      </c>
      <c r="D21" s="41">
        <v>0.58618966009711515</v>
      </c>
      <c r="F21" s="15" t="s">
        <v>25</v>
      </c>
      <c r="G21" s="28" t="s">
        <v>43</v>
      </c>
      <c r="H21" s="24">
        <v>62008</v>
      </c>
      <c r="I21" s="24">
        <v>62008</v>
      </c>
      <c r="M21" s="10"/>
      <c r="N21" s="6"/>
      <c r="O21" s="6"/>
    </row>
    <row r="22" spans="1:15" x14ac:dyDescent="0.25">
      <c r="A22" s="3" t="s">
        <v>6</v>
      </c>
      <c r="B22" s="29">
        <v>106155</v>
      </c>
      <c r="C22" s="42">
        <v>0.23400000000000001</v>
      </c>
      <c r="D22" s="43">
        <v>0.73606227615418585</v>
      </c>
      <c r="F22" s="3" t="s">
        <v>25</v>
      </c>
      <c r="G22" s="23" t="s">
        <v>46</v>
      </c>
      <c r="H22" s="29">
        <v>26396</v>
      </c>
      <c r="I22" s="29">
        <v>26396</v>
      </c>
      <c r="M22" s="10"/>
    </row>
    <row r="23" spans="1:15" ht="15.75" thickBot="1" x14ac:dyDescent="0.3">
      <c r="A23" s="16" t="s">
        <v>7</v>
      </c>
      <c r="B23" s="31">
        <v>13528</v>
      </c>
      <c r="C23" s="44">
        <v>0.03</v>
      </c>
      <c r="D23" s="45">
        <v>0.59471884946363318</v>
      </c>
      <c r="F23" s="15" t="s">
        <v>25</v>
      </c>
      <c r="G23" s="28" t="s">
        <v>47</v>
      </c>
      <c r="H23" s="24">
        <v>15367</v>
      </c>
      <c r="I23" s="24">
        <v>15367</v>
      </c>
      <c r="M23" s="10"/>
    </row>
    <row r="24" spans="1:15" x14ac:dyDescent="0.25">
      <c r="B24" s="47">
        <f t="shared" ref="B24" si="1">SUM(B19:B23)</f>
        <v>453930</v>
      </c>
      <c r="C24" s="47"/>
      <c r="D24" s="73">
        <v>2.1171800964140033</v>
      </c>
      <c r="F24" s="3" t="s">
        <v>25</v>
      </c>
      <c r="G24" s="23" t="s">
        <v>48</v>
      </c>
      <c r="H24" s="29">
        <v>10937</v>
      </c>
      <c r="I24" s="29">
        <v>10937</v>
      </c>
      <c r="M24" s="10"/>
    </row>
    <row r="25" spans="1:15" x14ac:dyDescent="0.25">
      <c r="B25" s="47"/>
      <c r="C25" s="51"/>
      <c r="D25" s="52"/>
      <c r="F25" s="15" t="s">
        <v>25</v>
      </c>
      <c r="G25" s="28" t="s">
        <v>49</v>
      </c>
      <c r="H25" s="24">
        <v>6606</v>
      </c>
      <c r="I25" s="24">
        <v>6606</v>
      </c>
      <c r="M25" s="10"/>
    </row>
    <row r="26" spans="1:15" ht="15" customHeight="1" x14ac:dyDescent="0.25">
      <c r="D26" s="88" t="s">
        <v>70</v>
      </c>
      <c r="F26" s="3" t="s">
        <v>25</v>
      </c>
      <c r="G26" s="23" t="s">
        <v>50</v>
      </c>
      <c r="H26" s="29">
        <v>5732</v>
      </c>
      <c r="I26" s="29">
        <v>5732</v>
      </c>
      <c r="M26" s="10"/>
    </row>
    <row r="27" spans="1:15" ht="15.75" thickBot="1" x14ac:dyDescent="0.3">
      <c r="A27" s="72" t="s">
        <v>77</v>
      </c>
      <c r="B27" s="21" t="s">
        <v>11</v>
      </c>
      <c r="C27" s="21" t="s">
        <v>14</v>
      </c>
      <c r="D27" s="89"/>
      <c r="F27" s="15" t="s">
        <v>25</v>
      </c>
      <c r="G27" s="28" t="s">
        <v>64</v>
      </c>
      <c r="H27" s="24">
        <v>2337</v>
      </c>
      <c r="I27" s="24">
        <v>2337</v>
      </c>
      <c r="M27" s="10"/>
    </row>
    <row r="28" spans="1:15" x14ac:dyDescent="0.25">
      <c r="A28" s="15" t="s">
        <v>67</v>
      </c>
      <c r="B28" s="84">
        <v>267869</v>
      </c>
      <c r="C28" s="40">
        <v>0.59</v>
      </c>
      <c r="D28" s="41">
        <v>1.8966326398200615</v>
      </c>
      <c r="F28" s="3" t="s">
        <v>25</v>
      </c>
      <c r="G28" s="23" t="s">
        <v>63</v>
      </c>
      <c r="H28" s="29">
        <v>863</v>
      </c>
      <c r="I28" s="29">
        <v>863</v>
      </c>
    </row>
    <row r="29" spans="1:15" ht="15.75" thickBot="1" x14ac:dyDescent="0.3">
      <c r="A29" s="3" t="s">
        <v>68</v>
      </c>
      <c r="B29" s="85">
        <v>137993</v>
      </c>
      <c r="C29" s="42">
        <v>0.30399999999999999</v>
      </c>
      <c r="D29" s="43">
        <v>4.3836220349563044</v>
      </c>
      <c r="F29" s="16" t="s">
        <v>25</v>
      </c>
      <c r="G29" s="30" t="s">
        <v>23</v>
      </c>
      <c r="H29" s="31">
        <v>540</v>
      </c>
      <c r="I29" s="31">
        <v>540</v>
      </c>
    </row>
    <row r="30" spans="1:15" x14ac:dyDescent="0.25">
      <c r="A30" s="15" t="s">
        <v>28</v>
      </c>
      <c r="B30" s="84">
        <v>3243</v>
      </c>
      <c r="C30" s="40">
        <v>7.0000000000000001E-3</v>
      </c>
      <c r="D30" s="41">
        <v>2.6438202247191009</v>
      </c>
      <c r="H30" s="47">
        <f>SUM(H13:H29)</f>
        <v>504553</v>
      </c>
      <c r="I30" s="47">
        <f>SUM(I13:I29)</f>
        <v>1999621</v>
      </c>
      <c r="J30" s="6"/>
    </row>
    <row r="31" spans="1:15" x14ac:dyDescent="0.25">
      <c r="A31" s="3" t="s">
        <v>69</v>
      </c>
      <c r="B31" s="85">
        <v>40154</v>
      </c>
      <c r="C31" s="42">
        <v>8.7999999999999995E-2</v>
      </c>
      <c r="D31" s="43">
        <v>0.80873873873873869</v>
      </c>
      <c r="I31" s="6"/>
    </row>
    <row r="32" spans="1:15" ht="15.75" thickBot="1" x14ac:dyDescent="0.3">
      <c r="A32" s="16" t="s">
        <v>23</v>
      </c>
      <c r="B32" s="86">
        <v>4671</v>
      </c>
      <c r="C32" s="44">
        <v>0.01</v>
      </c>
      <c r="D32" s="45">
        <v>5.5831826401446655E-2</v>
      </c>
      <c r="F32" s="8"/>
      <c r="G32" s="8"/>
      <c r="H32" s="8"/>
      <c r="I32" s="8"/>
      <c r="J32" s="9"/>
    </row>
    <row r="33" spans="1:10" x14ac:dyDescent="0.25">
      <c r="B33" s="87">
        <v>453930</v>
      </c>
      <c r="D33" s="73">
        <v>2.1171800964140033</v>
      </c>
      <c r="F33" s="2" t="s">
        <v>34</v>
      </c>
      <c r="G33" s="93" t="s">
        <v>80</v>
      </c>
      <c r="H33" s="93"/>
      <c r="I33" s="93" t="s">
        <v>11</v>
      </c>
      <c r="J33" s="93"/>
    </row>
    <row r="34" spans="1:10" ht="15.75" thickBot="1" x14ac:dyDescent="0.3">
      <c r="F34" s="4" t="s">
        <v>35</v>
      </c>
      <c r="G34" s="56" t="s">
        <v>36</v>
      </c>
      <c r="H34" s="56" t="s">
        <v>37</v>
      </c>
      <c r="I34" s="56" t="s">
        <v>36</v>
      </c>
      <c r="J34" s="50" t="s">
        <v>37</v>
      </c>
    </row>
    <row r="35" spans="1:10" x14ac:dyDescent="0.25">
      <c r="D35" s="88" t="s">
        <v>70</v>
      </c>
      <c r="F35" s="19" t="s">
        <v>28</v>
      </c>
      <c r="G35" s="24">
        <v>44197</v>
      </c>
      <c r="H35" s="24">
        <v>63704</v>
      </c>
      <c r="I35" s="24">
        <v>126973</v>
      </c>
      <c r="J35" s="24">
        <v>291104</v>
      </c>
    </row>
    <row r="36" spans="1:10" ht="15.75" thickBot="1" x14ac:dyDescent="0.3">
      <c r="A36" s="61" t="s">
        <v>72</v>
      </c>
      <c r="B36" s="21" t="s">
        <v>11</v>
      </c>
      <c r="C36" s="21" t="s">
        <v>14</v>
      </c>
      <c r="D36" s="89"/>
      <c r="F36" s="10" t="s">
        <v>29</v>
      </c>
      <c r="G36" s="29">
        <v>106582</v>
      </c>
      <c r="H36" s="29">
        <v>208173</v>
      </c>
      <c r="I36" s="29">
        <v>443638</v>
      </c>
      <c r="J36" s="29">
        <v>689797</v>
      </c>
    </row>
    <row r="37" spans="1:10" x14ac:dyDescent="0.25">
      <c r="A37" s="15" t="s">
        <v>73</v>
      </c>
      <c r="B37" s="24">
        <v>177896</v>
      </c>
      <c r="C37" s="40">
        <v>0.39200000000000002</v>
      </c>
      <c r="D37" s="41">
        <v>2.3828249790826805</v>
      </c>
      <c r="F37" s="19" t="s">
        <v>30</v>
      </c>
      <c r="G37" s="24">
        <v>347909</v>
      </c>
      <c r="H37" s="24">
        <v>218779</v>
      </c>
      <c r="I37" s="24">
        <v>1408145</v>
      </c>
      <c r="J37" s="24">
        <v>956051</v>
      </c>
    </row>
    <row r="38" spans="1:10" x14ac:dyDescent="0.25">
      <c r="A38" s="3" t="s">
        <v>74</v>
      </c>
      <c r="B38" s="29">
        <v>244770</v>
      </c>
      <c r="C38" s="42">
        <v>0.53900000000000003</v>
      </c>
      <c r="D38" s="43">
        <v>2.1821786554687397</v>
      </c>
      <c r="F38" s="10" t="s">
        <v>31</v>
      </c>
      <c r="G38" s="29">
        <v>4587</v>
      </c>
      <c r="H38" s="29">
        <v>10092</v>
      </c>
      <c r="I38" s="29">
        <v>19355</v>
      </c>
      <c r="J38" s="29">
        <v>43988</v>
      </c>
    </row>
    <row r="39" spans="1:10" x14ac:dyDescent="0.25">
      <c r="A39" s="15" t="s">
        <v>75</v>
      </c>
      <c r="B39" s="24">
        <v>30897</v>
      </c>
      <c r="C39" s="40">
        <v>6.8000000000000005E-2</v>
      </c>
      <c r="D39" s="41">
        <v>0.91728203537077257</v>
      </c>
      <c r="F39" s="15" t="s">
        <v>32</v>
      </c>
      <c r="G39" s="34">
        <v>0</v>
      </c>
      <c r="H39" s="34">
        <v>680</v>
      </c>
      <c r="I39" s="34">
        <v>0</v>
      </c>
      <c r="J39" s="24">
        <v>3400</v>
      </c>
    </row>
    <row r="40" spans="1:10" ht="15.75" thickBot="1" x14ac:dyDescent="0.3">
      <c r="A40" s="1" t="s">
        <v>76</v>
      </c>
      <c r="B40" s="26">
        <v>367</v>
      </c>
      <c r="C40" s="59">
        <v>1E-3</v>
      </c>
      <c r="D40" s="60" t="s">
        <v>71</v>
      </c>
      <c r="F40" s="1" t="s">
        <v>33</v>
      </c>
      <c r="G40" s="26">
        <v>1278</v>
      </c>
      <c r="H40" s="26">
        <v>3125</v>
      </c>
      <c r="I40" s="26">
        <v>1510</v>
      </c>
      <c r="J40" s="26">
        <v>15281</v>
      </c>
    </row>
    <row r="41" spans="1:10" x14ac:dyDescent="0.25">
      <c r="B41" s="47">
        <f>SUM(B37:B40)</f>
        <v>453930</v>
      </c>
      <c r="D41" s="73">
        <v>2.1171800964140033</v>
      </c>
      <c r="G41" s="47">
        <f t="shared" ref="G41:J41" si="2">SUM(G35:G40)</f>
        <v>504553</v>
      </c>
      <c r="H41" s="47">
        <f t="shared" si="2"/>
        <v>504553</v>
      </c>
      <c r="I41" s="47">
        <f t="shared" si="2"/>
        <v>1999621</v>
      </c>
      <c r="J41" s="47">
        <f t="shared" si="2"/>
        <v>1999621</v>
      </c>
    </row>
  </sheetData>
  <mergeCells count="9">
    <mergeCell ref="C11:C12"/>
    <mergeCell ref="D35:D36"/>
    <mergeCell ref="D4:D5"/>
    <mergeCell ref="I4:I5"/>
    <mergeCell ref="D11:D12"/>
    <mergeCell ref="D17:D18"/>
    <mergeCell ref="G33:H33"/>
    <mergeCell ref="I33:J33"/>
    <mergeCell ref="D26:D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 2019 Transactions</vt:lpstr>
      <vt:lpstr>Q4 2019 Open Interest</vt:lpstr>
    </vt:vector>
  </TitlesOfParts>
  <Company>CFTC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Lee</dc:creator>
  <cp:lastModifiedBy>Baker, Lee</cp:lastModifiedBy>
  <cp:lastPrinted>2020-01-07T15:15:42Z</cp:lastPrinted>
  <dcterms:created xsi:type="dcterms:W3CDTF">2019-09-11T17:17:55Z</dcterms:created>
  <dcterms:modified xsi:type="dcterms:W3CDTF">2020-01-30T16:00:05Z</dcterms:modified>
</cp:coreProperties>
</file>